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195" windowHeight="8955"/>
  </bookViews>
  <sheets>
    <sheet name="Inversion.Financiación" sheetId="1" r:id="rId1"/>
    <sheet name="Cuenta de resultados año 1" sheetId="5" r:id="rId2"/>
    <sheet name="Balance año 1" sheetId="4" r:id="rId3"/>
  </sheets>
  <calcPr calcId="125725" concurrentCalc="0"/>
</workbook>
</file>

<file path=xl/calcChain.xml><?xml version="1.0" encoding="utf-8"?>
<calcChain xmlns="http://schemas.openxmlformats.org/spreadsheetml/2006/main">
  <c r="C14" i="4"/>
  <c r="C16"/>
  <c r="F15"/>
  <c r="F3"/>
  <c r="F26"/>
  <c r="B3"/>
  <c r="B23"/>
  <c r="B16"/>
  <c r="B15"/>
  <c r="B26"/>
  <c r="C23"/>
  <c r="C26"/>
  <c r="E26"/>
  <c r="E3"/>
  <c r="E15"/>
  <c r="C15"/>
  <c r="D34" i="1"/>
  <c r="D24"/>
  <c r="B29" i="5"/>
  <c r="B27"/>
</calcChain>
</file>

<file path=xl/sharedStrings.xml><?xml version="1.0" encoding="utf-8"?>
<sst xmlns="http://schemas.openxmlformats.org/spreadsheetml/2006/main" count="125" uniqueCount="98">
  <si>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</si>
  <si>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</si>
  <si>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</si>
  <si>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</si>
  <si>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</si>
  <si>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</si>
  <si>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</si>
  <si>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</si>
  <si>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</si>
  <si>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</si>
  <si>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</si>
  <si>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</si>
  <si>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</si>
  <si>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</si>
  <si>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</si>
  <si>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</si>
  <si>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</si>
  <si>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</si>
  <si>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</si>
  <si>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</si>
  <si>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</si>
  <si>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</si>
  <si>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</si>
  <si>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</si>
  <si>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</si>
  <si>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</si>
  <si>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</si>
  <si>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</si>
  <si>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</si>
  <si>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</si>
  <si>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</si>
  <si>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</si>
  <si>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</si>
  <si>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</si>
  <si>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</si>
  <si>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</si>
  <si>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</si>
  <si>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</si>
  <si>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</si>
  <si>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</si>
  <si>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</si>
  <si>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</si>
  <si>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</si>
  <si>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</si>
  <si>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</si>
  <si>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</si>
  <si>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</si>
  <si>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</si>
  <si>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</si>
  <si>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</si>
  <si>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</si>
  <si>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</si>
  <si>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</si>
  <si>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</si>
  <si>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</si>
  <si>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</si>
  <si>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</si>
  <si>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</si>
  <si>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</si>
  <si>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</si>
  <si>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</si>
  <si>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</si>
  <si>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</si>
  <si>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</si>
  <si>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</si>
  <si>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</si>
  <si>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</si>
  <si>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</si>
  <si>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</si>
  <si>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</si>
  <si>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</si>
  <si>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</si>
  <si>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</si>
  <si>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</si>
  <si>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</si>
  <si>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</si>
  <si>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</si>
  <si>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</si>
  <si>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</si>
  <si>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</si>
  <si>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</si>
  <si>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</si>
  <si>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</si>
  <si>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</si>
  <si>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</si>
  <si>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</si>
  <si>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</si>
  <si>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</si>
  <si>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</si>
  <si>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</si>
  <si>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</si>
  <si>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</si>
  <si>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Impuesto sociedades (30 % del BAI)</t>
  </si>
  <si>
    <t>Préstamos a largo plazo</t>
  </si>
  <si>
    <t>Prestamos a corto plazo</t>
  </si>
  <si>
    <t>Deuda con Entidades de Crédito (préstamos)</t>
  </si>
  <si>
    <t xml:space="preserve">Año 2 </t>
  </si>
  <si>
    <t>Reservas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</si>
</sst>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2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sz val="10"/>
      <name val="Arial"/>
      <family val="2"/>
    </font>
    <font>
      <b/>
      <sz val="10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47"/>
      </patternFill>
    </fill>
  </fills>
  <borders count="15">
    <border>
      <left/>
      <right/>
      <top/>
      <bottom/>
      <diagonal/>
    </border>
    <border>
      <left/>
      <right style="hair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9" fillId="0" borderId="0" xfId="1" applyFill="1"/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4" fontId="2" fillId="0" borderId="5" xfId="0" applyNumberFormat="1" applyFont="1" applyBorder="1" applyAlignment="1" applyProtection="1">
      <alignment horizontal="right" vertical="center" wrapText="1"/>
      <protection locked="0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 applyProtection="1">
      <alignment vertical="top" wrapText="1"/>
      <protection locked="0"/>
    </xf>
    <xf numFmtId="0" fontId="2" fillId="0" borderId="6" xfId="0" applyFont="1" applyBorder="1" applyProtection="1">
      <protection locked="0"/>
    </xf>
    <xf numFmtId="0" fontId="2" fillId="0" borderId="9" xfId="0" applyFont="1" applyBorder="1" applyAlignment="1">
      <alignment vertical="top" wrapText="1"/>
    </xf>
    <xf numFmtId="0" fontId="3" fillId="5" borderId="2" xfId="0" applyFont="1" applyFill="1" applyBorder="1" applyAlignment="1">
      <alignment horizontal="right" vertical="center" wrapText="1"/>
    </xf>
    <xf numFmtId="4" fontId="3" fillId="5" borderId="3" xfId="0" applyNumberFormat="1" applyFont="1" applyFill="1" applyBorder="1" applyAlignment="1">
      <alignment vertical="top" wrapText="1"/>
    </xf>
    <xf numFmtId="0" fontId="3" fillId="5" borderId="2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vertical="top" wrapText="1"/>
      <protection locked="0"/>
    </xf>
    <xf numFmtId="0" fontId="2" fillId="0" borderId="9" xfId="0" applyFont="1" applyBorder="1" applyAlignment="1" applyProtection="1">
      <alignment vertical="top" wrapText="1"/>
      <protection locked="0"/>
    </xf>
    <xf numFmtId="4" fontId="3" fillId="5" borderId="3" xfId="0" applyNumberFormat="1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4" fontId="2" fillId="0" borderId="11" xfId="0" applyNumberFormat="1" applyFont="1" applyBorder="1" applyAlignment="1" applyProtection="1">
      <alignment horizontal="righ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justify" vertical="top" wrapText="1"/>
      <protection locked="0"/>
    </xf>
    <xf numFmtId="4" fontId="2" fillId="0" borderId="12" xfId="0" applyNumberFormat="1" applyFont="1" applyBorder="1" applyAlignment="1" applyProtection="1">
      <alignment horizontal="right" vertical="center" wrapText="1"/>
      <protection locked="0"/>
    </xf>
    <xf numFmtId="0" fontId="3" fillId="5" borderId="2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13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9" fillId="0" borderId="0" xfId="1" applyNumberFormat="1"/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9" fillId="0" borderId="1" xfId="1" applyNumberFormat="1" applyBorder="1"/>
    <xf numFmtId="0" fontId="15" fillId="14" borderId="14" xfId="1" applyFont="1" applyFill="1" applyBorder="1"/>
    <xf numFmtId="2" fontId="10" fillId="14" borderId="14" xfId="1" applyNumberFormat="1" applyFont="1" applyFill="1" applyBorder="1" applyAlignment="1">
      <alignment horizontal="center"/>
    </xf>
    <xf numFmtId="0" fontId="8" fillId="10" borderId="14" xfId="1" applyFont="1" applyFill="1" applyBorder="1"/>
    <xf numFmtId="2" fontId="9" fillId="10" borderId="14" xfId="1" applyNumberFormat="1" applyFont="1" applyFill="1" applyBorder="1"/>
    <xf numFmtId="0" fontId="9" fillId="15" borderId="14" xfId="1" applyFont="1" applyFill="1" applyBorder="1" applyAlignment="1">
      <alignment horizontal="left"/>
    </xf>
    <xf numFmtId="0" fontId="18" fillId="15" borderId="14" xfId="0" applyFont="1" applyFill="1" applyBorder="1" applyAlignment="1">
      <alignment vertical="top" wrapText="1"/>
    </xf>
    <xf numFmtId="0" fontId="10" fillId="11" borderId="14" xfId="1" applyFont="1" applyFill="1" applyBorder="1"/>
    <xf numFmtId="2" fontId="9" fillId="11" borderId="14" xfId="1" applyNumberFormat="1" applyFont="1" applyFill="1" applyBorder="1"/>
    <xf numFmtId="0" fontId="8" fillId="4" borderId="14" xfId="1" applyFont="1" applyFill="1" applyBorder="1"/>
    <xf numFmtId="2" fontId="9" fillId="4" borderId="14" xfId="1" applyNumberFormat="1" applyFont="1" applyFill="1" applyBorder="1"/>
    <xf numFmtId="0" fontId="16" fillId="12" borderId="14" xfId="1" applyFont="1" applyFill="1" applyBorder="1"/>
    <xf numFmtId="2" fontId="9" fillId="12" borderId="14" xfId="1" applyNumberFormat="1" applyFill="1" applyBorder="1"/>
    <xf numFmtId="2" fontId="10" fillId="13" borderId="14" xfId="1" applyNumberFormat="1" applyFont="1" applyFill="1" applyBorder="1"/>
    <xf numFmtId="2" fontId="9" fillId="16" borderId="14" xfId="1" applyNumberFormat="1" applyFill="1" applyBorder="1"/>
    <xf numFmtId="2" fontId="9" fillId="16" borderId="14" xfId="1" applyNumberFormat="1" applyFont="1" applyFill="1" applyBorder="1"/>
    <xf numFmtId="0" fontId="18" fillId="16" borderId="14" xfId="0" applyFont="1" applyFill="1" applyBorder="1" applyAlignment="1">
      <alignment vertical="top" wrapText="1"/>
    </xf>
    <xf numFmtId="0" fontId="9" fillId="15" borderId="14" xfId="1" applyFill="1" applyBorder="1"/>
    <xf numFmtId="0" fontId="9" fillId="17" borderId="14" xfId="1" applyFont="1" applyFill="1" applyBorder="1" applyAlignment="1">
      <alignment horizontal="left"/>
    </xf>
    <xf numFmtId="2" fontId="20" fillId="18" borderId="14" xfId="1" applyNumberFormat="1" applyFont="1" applyFill="1" applyBorder="1"/>
    <xf numFmtId="164" fontId="9" fillId="0" borderId="14" xfId="1" applyNumberFormat="1" applyBorder="1"/>
    <xf numFmtId="0" fontId="21" fillId="0" borderId="14" xfId="0" applyFont="1" applyBorder="1"/>
    <xf numFmtId="164" fontId="10" fillId="0" borderId="14" xfId="1" applyNumberFormat="1" applyFont="1" applyBorder="1" applyAlignment="1">
      <alignment horizontal="center" vertical="center"/>
    </xf>
    <xf numFmtId="164" fontId="9" fillId="0" borderId="14" xfId="1" applyNumberFormat="1" applyBorder="1" applyAlignment="1">
      <alignment horizontal="center"/>
    </xf>
    <xf numFmtId="164" fontId="12" fillId="3" borderId="14" xfId="1" applyNumberFormat="1" applyFont="1" applyFill="1" applyBorder="1" applyAlignment="1">
      <alignment vertical="center"/>
    </xf>
    <xf numFmtId="164" fontId="13" fillId="9" borderId="14" xfId="1" applyNumberFormat="1" applyFont="1" applyFill="1" applyBorder="1"/>
    <xf numFmtId="164" fontId="19" fillId="7" borderId="14" xfId="0" applyNumberFormat="1" applyFont="1" applyFill="1" applyBorder="1" applyAlignment="1">
      <alignment vertical="top" wrapText="1"/>
    </xf>
    <xf numFmtId="164" fontId="14" fillId="9" borderId="14" xfId="1" applyNumberFormat="1" applyFont="1" applyFill="1" applyBorder="1"/>
    <xf numFmtId="164" fontId="7" fillId="2" borderId="14" xfId="1" applyNumberFormat="1" applyFont="1" applyFill="1" applyBorder="1"/>
    <xf numFmtId="0" fontId="2" fillId="0" borderId="10" xfId="0" applyFont="1" applyBorder="1" applyAlignment="1">
      <alignment horizontal="left" vertical="center" wrapText="1"/>
    </xf>
    <xf numFmtId="0" fontId="2" fillId="6" borderId="7" xfId="0" applyFont="1" applyFill="1" applyBorder="1" applyAlignment="1" applyProtection="1">
      <alignment horizontal="left" vertical="center" wrapText="1"/>
    </xf>
    <xf numFmtId="0" fontId="2" fillId="6" borderId="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left" vertical="top" wrapText="1"/>
    </xf>
    <xf numFmtId="0" fontId="2" fillId="6" borderId="8" xfId="0" applyFont="1" applyFill="1" applyBorder="1" applyAlignment="1">
      <alignment horizontal="left" vertical="top" wrapText="1"/>
    </xf>
    <xf numFmtId="164" fontId="11" fillId="8" borderId="14" xfId="1" applyNumberFormat="1" applyFont="1" applyFill="1" applyBorder="1" applyAlignment="1">
      <alignment horizontal="center"/>
    </xf>
    <xf numFmtId="4" fontId="7" fillId="2" borderId="14" xfId="1" applyNumberFormat="1" applyFont="1" applyFill="1" applyBorder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49"/>
  <sheetViews>
    <sheetView tabSelected="1" topLeftCell="A39" zoomScaleNormal="100" workbookViewId="0">
      <selection activeCell="F9" sqref="F9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67" t="s">
        <v>26</v>
      </c>
      <c r="D6" s="67"/>
    </row>
    <row r="7" spans="3:4" ht="13.5" thickBot="1">
      <c r="C7" s="2" t="s">
        <v>61</v>
      </c>
    </row>
    <row r="8" spans="3:4" ht="15.75" thickBot="1">
      <c r="C8" s="68" t="s">
        <v>0</v>
      </c>
      <c r="D8" s="69"/>
    </row>
    <row r="9" spans="3:4" ht="13.5" thickBot="1">
      <c r="C9" s="7" t="s">
        <v>1</v>
      </c>
      <c r="D9" s="8" t="s">
        <v>2</v>
      </c>
    </row>
    <row r="10" spans="3:4">
      <c r="C10" s="9" t="s">
        <v>3</v>
      </c>
      <c r="D10" s="10"/>
    </row>
    <row r="11" spans="3:4">
      <c r="C11" s="11" t="s">
        <v>4</v>
      </c>
      <c r="D11" s="10">
        <v>8132</v>
      </c>
    </row>
    <row r="12" spans="3:4">
      <c r="C12" s="11" t="s">
        <v>5</v>
      </c>
      <c r="D12" s="10" t="s">
        <v>33</v>
      </c>
    </row>
    <row r="13" spans="3:4">
      <c r="C13" s="11" t="s">
        <v>6</v>
      </c>
      <c r="D13" s="10">
        <v>14101</v>
      </c>
    </row>
    <row r="14" spans="3:4">
      <c r="C14" s="11" t="s">
        <v>7</v>
      </c>
      <c r="D14" s="10">
        <v>9581.2000000000007</v>
      </c>
    </row>
    <row r="15" spans="3:4">
      <c r="C15" s="11" t="s">
        <v>8</v>
      </c>
      <c r="D15" s="10"/>
    </row>
    <row r="16" spans="3:4">
      <c r="C16" s="11" t="s">
        <v>9</v>
      </c>
      <c r="D16" s="10"/>
    </row>
    <row r="17" spans="3:4">
      <c r="C17" s="11" t="s">
        <v>10</v>
      </c>
      <c r="D17" s="10">
        <v>5000</v>
      </c>
    </row>
    <row r="18" spans="3:4">
      <c r="C18" s="11" t="s">
        <v>11</v>
      </c>
      <c r="D18" s="10">
        <v>1800</v>
      </c>
    </row>
    <row r="19" spans="3:4">
      <c r="C19" s="11" t="s">
        <v>86</v>
      </c>
      <c r="D19" s="10"/>
    </row>
    <row r="20" spans="3:4">
      <c r="C20" s="70" t="s">
        <v>62</v>
      </c>
      <c r="D20" s="71"/>
    </row>
    <row r="21" spans="3:4">
      <c r="C21" s="12"/>
      <c r="D21" s="10"/>
    </row>
    <row r="22" spans="3:4">
      <c r="C22" s="13"/>
      <c r="D22" s="10"/>
    </row>
    <row r="23" spans="3:4" ht="13.5" thickBot="1">
      <c r="C23" s="14" t="s">
        <v>63</v>
      </c>
      <c r="D23" s="10">
        <v>200</v>
      </c>
    </row>
    <row r="24" spans="3:4" ht="15.75" thickBot="1">
      <c r="C24" s="15" t="s">
        <v>12</v>
      </c>
      <c r="D24" s="16">
        <f>D23+D18+D17+D13+D14+D11</f>
        <v>38814.199999999997</v>
      </c>
    </row>
    <row r="26" spans="3:4" ht="18">
      <c r="C26" s="67" t="s">
        <v>27</v>
      </c>
      <c r="D26" s="67"/>
    </row>
    <row r="27" spans="3:4" ht="13.5" thickBot="1">
      <c r="C27" s="64" t="s">
        <v>64</v>
      </c>
      <c r="D27" s="64"/>
    </row>
    <row r="28" spans="3:4" ht="15.75" thickBot="1">
      <c r="C28" s="17" t="s">
        <v>13</v>
      </c>
      <c r="D28" s="18" t="s">
        <v>2</v>
      </c>
    </row>
    <row r="29" spans="3:4">
      <c r="C29" s="19" t="s">
        <v>14</v>
      </c>
      <c r="D29" s="10">
        <v>8800</v>
      </c>
    </row>
    <row r="30" spans="3:4">
      <c r="C30" s="12" t="s">
        <v>15</v>
      </c>
      <c r="D30" s="10">
        <v>8800</v>
      </c>
    </row>
    <row r="31" spans="3:4">
      <c r="C31" s="12" t="s">
        <v>16</v>
      </c>
      <c r="D31" s="10">
        <v>8800</v>
      </c>
    </row>
    <row r="32" spans="3:4">
      <c r="C32" s="12" t="s">
        <v>90</v>
      </c>
      <c r="D32" s="10">
        <v>8800</v>
      </c>
    </row>
    <row r="33" spans="3:4" ht="13.5" thickBot="1">
      <c r="C33" s="12" t="s">
        <v>91</v>
      </c>
      <c r="D33" s="10">
        <v>8800</v>
      </c>
    </row>
    <row r="34" spans="3:4" ht="15.75" thickBot="1">
      <c r="C34" s="15" t="s">
        <v>17</v>
      </c>
      <c r="D34" s="21">
        <f>D32+D33+D31+D30+D29</f>
        <v>44000</v>
      </c>
    </row>
    <row r="35" spans="3:4" ht="15">
      <c r="C35" s="3"/>
    </row>
    <row r="36" spans="3:4">
      <c r="C36" s="9" t="s">
        <v>28</v>
      </c>
      <c r="D36" s="10"/>
    </row>
    <row r="37" spans="3:4" ht="13.5" thickBot="1">
      <c r="C37" s="64" t="s">
        <v>29</v>
      </c>
      <c r="D37" s="64"/>
    </row>
    <row r="38" spans="3:4" ht="15.75" thickBot="1">
      <c r="C38" s="22" t="s">
        <v>18</v>
      </c>
      <c r="D38" s="18" t="s">
        <v>2</v>
      </c>
    </row>
    <row r="39" spans="3:4">
      <c r="C39" s="23" t="s">
        <v>93</v>
      </c>
      <c r="D39" s="24"/>
    </row>
    <row r="40" spans="3:4">
      <c r="C40" s="25" t="s">
        <v>94</v>
      </c>
      <c r="D40" s="10"/>
    </row>
    <row r="41" spans="3:4">
      <c r="C41" s="25" t="s">
        <v>19</v>
      </c>
      <c r="D41" s="10"/>
    </row>
    <row r="42" spans="3:4" ht="25.5">
      <c r="C42" s="25" t="s">
        <v>20</v>
      </c>
      <c r="D42" s="10"/>
    </row>
    <row r="43" spans="3:4">
      <c r="C43" s="25" t="s">
        <v>21</v>
      </c>
      <c r="D43" s="10"/>
    </row>
    <row r="44" spans="3:4">
      <c r="C44" s="25" t="s">
        <v>22</v>
      </c>
      <c r="D44" s="10"/>
    </row>
    <row r="45" spans="3:4">
      <c r="C45" s="25" t="s">
        <v>23</v>
      </c>
      <c r="D45" s="10"/>
    </row>
    <row r="46" spans="3:4">
      <c r="C46" s="65" t="s">
        <v>24</v>
      </c>
      <c r="D46" s="66"/>
    </row>
    <row r="47" spans="3:4">
      <c r="C47" s="26"/>
      <c r="D47" s="10"/>
    </row>
    <row r="48" spans="3:4" ht="13.5" thickBot="1">
      <c r="C48" s="20"/>
      <c r="D48" s="27"/>
    </row>
    <row r="49" spans="3:4" ht="15.75" thickBot="1">
      <c r="C49" s="28" t="s">
        <v>25</v>
      </c>
      <c r="D49" s="16" t="s">
        <v>33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zoomScale="80" zoomScaleNormal="80" workbookViewId="0">
      <selection activeCell="C1" sqref="C1"/>
    </sheetView>
  </sheetViews>
  <sheetFormatPr baseColWidth="10" defaultColWidth="11.7109375" defaultRowHeight="15" customHeight="1"/>
  <cols>
    <col min="1" max="1" width="32.7109375" style="5" customWidth="1"/>
    <col min="2" max="2" width="14.85546875" style="32" bestFit="1" customWidth="1"/>
    <col min="3" max="5" width="11.7109375" style="5"/>
    <col min="6" max="6" width="34.7109375" style="5" customWidth="1"/>
    <col min="7" max="16384" width="11.7109375" style="5"/>
  </cols>
  <sheetData>
    <row r="1" spans="1:7" ht="32.1" customHeight="1">
      <c r="A1" s="36" t="s">
        <v>48</v>
      </c>
      <c r="B1" s="37" t="s">
        <v>49</v>
      </c>
      <c r="C1" s="5" t="s">
        <v>96</v>
      </c>
    </row>
    <row r="2" spans="1:7" ht="15" customHeight="1">
      <c r="A2" s="38" t="s">
        <v>50</v>
      </c>
      <c r="B2" s="39" t="s">
        <v>33</v>
      </c>
      <c r="C2" s="6"/>
      <c r="D2" s="6"/>
    </row>
    <row r="3" spans="1:7" ht="15" customHeight="1">
      <c r="A3" s="40" t="s">
        <v>51</v>
      </c>
      <c r="B3" s="49">
        <v>550367.4</v>
      </c>
      <c r="C3" s="6"/>
      <c r="D3" s="6"/>
    </row>
    <row r="4" spans="1:7" ht="15" customHeight="1" thickBot="1">
      <c r="A4" s="38" t="s">
        <v>52</v>
      </c>
      <c r="B4" s="39" t="s">
        <v>33</v>
      </c>
      <c r="C4" s="6"/>
      <c r="D4" s="6"/>
    </row>
    <row r="5" spans="1:7" ht="15" customHeight="1" thickBot="1">
      <c r="A5" s="41" t="s">
        <v>82</v>
      </c>
      <c r="B5" s="50">
        <v>3672.86</v>
      </c>
      <c r="C5" s="6"/>
      <c r="D5" s="6"/>
      <c r="F5" s="30"/>
      <c r="G5" s="30"/>
    </row>
    <row r="6" spans="1:7" ht="15" customHeight="1" thickBot="1">
      <c r="A6" s="41" t="s">
        <v>73</v>
      </c>
      <c r="B6" s="50">
        <v>48000</v>
      </c>
      <c r="C6" s="6"/>
      <c r="D6" s="6"/>
      <c r="F6" s="30"/>
      <c r="G6" s="30"/>
    </row>
    <row r="7" spans="1:7" ht="15" customHeight="1" thickBot="1">
      <c r="A7" s="41" t="s">
        <v>85</v>
      </c>
      <c r="B7" s="50">
        <v>2400775.9</v>
      </c>
      <c r="C7" s="6"/>
      <c r="D7" s="6"/>
      <c r="F7" s="30"/>
      <c r="G7" s="30"/>
    </row>
    <row r="8" spans="1:7" ht="15" customHeight="1" thickBot="1">
      <c r="A8" s="41" t="s">
        <v>86</v>
      </c>
      <c r="B8" s="50"/>
      <c r="C8" s="6"/>
      <c r="D8" s="6"/>
      <c r="F8" s="30"/>
      <c r="G8" s="30"/>
    </row>
    <row r="9" spans="1:7" ht="15" customHeight="1" thickBot="1">
      <c r="A9" s="41" t="s">
        <v>83</v>
      </c>
      <c r="B9" s="50">
        <v>4931.51</v>
      </c>
      <c r="C9" s="6"/>
      <c r="D9" s="6"/>
      <c r="F9" s="30"/>
      <c r="G9" s="30"/>
    </row>
    <row r="10" spans="1:7" ht="15" customHeight="1" thickBot="1">
      <c r="A10" s="41" t="s">
        <v>87</v>
      </c>
      <c r="B10" s="50">
        <v>304500</v>
      </c>
      <c r="C10" s="6"/>
      <c r="D10" s="6"/>
      <c r="F10" s="30"/>
      <c r="G10" s="30"/>
    </row>
    <row r="11" spans="1:7" ht="15" customHeight="1" thickBot="1">
      <c r="A11" s="41" t="s">
        <v>74</v>
      </c>
      <c r="B11" s="50">
        <v>2150</v>
      </c>
      <c r="C11" s="6"/>
      <c r="D11" s="6"/>
      <c r="F11" s="30"/>
      <c r="G11" s="30"/>
    </row>
    <row r="12" spans="1:7" ht="15" customHeight="1" thickBot="1">
      <c r="A12" s="41" t="s">
        <v>75</v>
      </c>
      <c r="B12" s="50">
        <v>30000</v>
      </c>
      <c r="C12" s="6"/>
      <c r="D12" s="6"/>
      <c r="F12" s="30"/>
      <c r="G12" s="30"/>
    </row>
    <row r="13" spans="1:7" ht="15" customHeight="1" thickBot="1">
      <c r="A13" s="41" t="s">
        <v>76</v>
      </c>
      <c r="B13" s="50">
        <v>250</v>
      </c>
      <c r="C13" s="6"/>
      <c r="D13" s="6"/>
      <c r="F13" s="30"/>
      <c r="G13" s="30"/>
    </row>
    <row r="14" spans="1:7" ht="15" customHeight="1" thickBot="1">
      <c r="A14" s="41" t="s">
        <v>77</v>
      </c>
      <c r="B14" s="51">
        <v>0</v>
      </c>
      <c r="C14" s="6"/>
      <c r="D14" s="6"/>
      <c r="F14" s="30"/>
      <c r="G14" s="30"/>
    </row>
    <row r="15" spans="1:7" ht="15" customHeight="1" thickBot="1">
      <c r="A15" s="41" t="s">
        <v>78</v>
      </c>
      <c r="B15" s="50">
        <v>15200</v>
      </c>
      <c r="C15" s="6"/>
      <c r="D15" s="6"/>
      <c r="F15" s="30"/>
      <c r="G15" s="30"/>
    </row>
    <row r="16" spans="1:7" ht="15" customHeight="1" thickBot="1">
      <c r="A16" s="41" t="s">
        <v>84</v>
      </c>
      <c r="B16" s="50">
        <v>239.4</v>
      </c>
      <c r="C16" s="6"/>
      <c r="D16" s="6"/>
      <c r="F16" s="30"/>
      <c r="G16" s="30"/>
    </row>
    <row r="17" spans="1:7" ht="15" customHeight="1" thickBot="1">
      <c r="A17" s="41" t="s">
        <v>79</v>
      </c>
      <c r="B17" s="50">
        <v>0</v>
      </c>
      <c r="C17" s="6"/>
      <c r="D17" s="6"/>
      <c r="F17" s="30"/>
      <c r="G17" s="30"/>
    </row>
    <row r="18" spans="1:7" ht="15" customHeight="1" thickBot="1">
      <c r="A18" s="41" t="s">
        <v>80</v>
      </c>
      <c r="B18" s="49">
        <v>75</v>
      </c>
      <c r="C18" s="6"/>
      <c r="D18" s="6"/>
      <c r="F18" s="30"/>
      <c r="G18" s="30"/>
    </row>
    <row r="19" spans="1:7" ht="15" customHeight="1" thickBot="1">
      <c r="A19" s="41" t="s">
        <v>88</v>
      </c>
      <c r="B19" s="49">
        <v>0</v>
      </c>
      <c r="C19" s="6"/>
      <c r="D19" s="6"/>
      <c r="F19" s="30"/>
      <c r="G19" s="31"/>
    </row>
    <row r="20" spans="1:7" ht="15" customHeight="1" thickBot="1">
      <c r="A20" s="41" t="s">
        <v>81</v>
      </c>
      <c r="B20" s="49">
        <v>0</v>
      </c>
      <c r="C20" s="6"/>
      <c r="D20" s="6"/>
      <c r="F20" s="30"/>
      <c r="G20" s="29"/>
    </row>
    <row r="21" spans="1:7" ht="15.75" customHeight="1">
      <c r="A21" s="42" t="s">
        <v>53</v>
      </c>
      <c r="B21" s="43">
        <v>3360162.07</v>
      </c>
      <c r="C21" s="6"/>
      <c r="D21" s="6"/>
    </row>
    <row r="22" spans="1:7" ht="15" customHeight="1">
      <c r="A22" s="44" t="s">
        <v>54</v>
      </c>
      <c r="B22" s="45" t="s">
        <v>33</v>
      </c>
      <c r="C22" s="6"/>
      <c r="D22" s="6"/>
    </row>
    <row r="23" spans="1:7" ht="15" customHeight="1">
      <c r="A23" s="52" t="s">
        <v>55</v>
      </c>
      <c r="B23" s="49">
        <v>0</v>
      </c>
    </row>
    <row r="24" spans="1:7" ht="15" customHeight="1">
      <c r="A24" s="44" t="s">
        <v>56</v>
      </c>
      <c r="B24" s="45" t="s">
        <v>33</v>
      </c>
      <c r="C24" s="6"/>
      <c r="D24" s="6"/>
      <c r="E24" s="32"/>
    </row>
    <row r="25" spans="1:7" ht="15" customHeight="1">
      <c r="A25" s="40" t="s">
        <v>57</v>
      </c>
      <c r="B25" s="49">
        <v>0</v>
      </c>
      <c r="C25" s="6" t="s">
        <v>33</v>
      </c>
      <c r="D25" s="6"/>
    </row>
    <row r="26" spans="1:7" ht="15.75" customHeight="1">
      <c r="A26" s="42" t="s">
        <v>58</v>
      </c>
      <c r="B26" s="43" t="s">
        <v>33</v>
      </c>
      <c r="D26" s="6"/>
    </row>
    <row r="27" spans="1:7" ht="15.75" customHeight="1">
      <c r="A27" s="46" t="s">
        <v>59</v>
      </c>
      <c r="B27" s="47" t="str">
        <f>B26</f>
        <v xml:space="preserve"> </v>
      </c>
      <c r="C27" s="6"/>
      <c r="D27" s="6"/>
    </row>
    <row r="28" spans="1:7" ht="15" customHeight="1">
      <c r="A28" s="53" t="s">
        <v>92</v>
      </c>
      <c r="B28" s="54">
        <v>1008048.62</v>
      </c>
      <c r="C28" s="6"/>
    </row>
    <row r="29" spans="1:7" ht="15.75" customHeight="1">
      <c r="A29" s="46" t="s">
        <v>60</v>
      </c>
      <c r="B29" s="48">
        <f>B21-B28</f>
        <v>2352113.4499999997</v>
      </c>
      <c r="C29" s="6"/>
      <c r="D29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6"/>
  <sheetViews>
    <sheetView zoomScale="80" zoomScaleNormal="80" workbookViewId="0">
      <selection activeCell="I10" sqref="I10"/>
    </sheetView>
  </sheetViews>
  <sheetFormatPr baseColWidth="10" defaultColWidth="11.7109375" defaultRowHeight="15" customHeight="1"/>
  <cols>
    <col min="1" max="1" width="35.140625" style="34" customWidth="1"/>
    <col min="2" max="2" width="18.28515625" style="34" customWidth="1"/>
    <col min="3" max="3" width="17.7109375" style="35" customWidth="1"/>
    <col min="4" max="4" width="44.85546875" style="34" customWidth="1"/>
    <col min="5" max="5" width="20" style="34" customWidth="1"/>
    <col min="6" max="6" width="19.42578125" style="34" customWidth="1"/>
    <col min="7" max="16384" width="11.7109375" style="34"/>
  </cols>
  <sheetData>
    <row r="1" spans="1:6" s="33" customFormat="1" ht="46.35" customHeight="1">
      <c r="A1" s="57" t="s">
        <v>30</v>
      </c>
      <c r="B1" s="57" t="s">
        <v>31</v>
      </c>
      <c r="C1" s="57" t="s">
        <v>32</v>
      </c>
      <c r="D1" s="58"/>
      <c r="E1" s="57" t="s">
        <v>31</v>
      </c>
      <c r="F1" s="57" t="s">
        <v>34</v>
      </c>
    </row>
    <row r="2" spans="1:6" ht="28.5" customHeight="1">
      <c r="A2" s="72" t="s">
        <v>35</v>
      </c>
      <c r="B2" s="72"/>
      <c r="C2" s="72"/>
      <c r="D2" s="72" t="s">
        <v>36</v>
      </c>
      <c r="E2" s="72"/>
      <c r="F2" s="72"/>
    </row>
    <row r="3" spans="1:6" ht="20.25" customHeight="1">
      <c r="A3" s="59" t="s">
        <v>37</v>
      </c>
      <c r="B3" s="59">
        <f>B5+B8+B9+B10+B12+B11+B13+B14</f>
        <v>39813</v>
      </c>
      <c r="C3" s="59" t="s">
        <v>33</v>
      </c>
      <c r="D3" s="59" t="s">
        <v>38</v>
      </c>
      <c r="E3" s="59">
        <f>E4</f>
        <v>44000</v>
      </c>
      <c r="F3" s="59">
        <f>F4+F6</f>
        <v>44500</v>
      </c>
    </row>
    <row r="4" spans="1:6" ht="15" customHeight="1">
      <c r="A4" s="60" t="s">
        <v>39</v>
      </c>
      <c r="B4" s="60" t="s">
        <v>33</v>
      </c>
      <c r="C4" s="60" t="s">
        <v>33</v>
      </c>
      <c r="D4" s="55" t="s">
        <v>69</v>
      </c>
      <c r="E4" s="55">
        <v>44000</v>
      </c>
      <c r="F4" s="55">
        <v>44000</v>
      </c>
    </row>
    <row r="5" spans="1:6" ht="15" customHeight="1">
      <c r="A5" s="55" t="s">
        <v>65</v>
      </c>
      <c r="B5" s="55">
        <v>5000</v>
      </c>
      <c r="C5" s="55">
        <v>5000</v>
      </c>
      <c r="D5" s="55" t="s">
        <v>70</v>
      </c>
      <c r="E5" s="55"/>
      <c r="F5" s="55"/>
    </row>
    <row r="6" spans="1:6" ht="15" customHeight="1">
      <c r="A6" s="55"/>
      <c r="B6" s="55"/>
      <c r="C6" s="55"/>
      <c r="D6" s="55" t="s">
        <v>97</v>
      </c>
      <c r="E6" s="55">
        <v>0</v>
      </c>
      <c r="F6" s="55">
        <v>500</v>
      </c>
    </row>
    <row r="7" spans="1:6" ht="15" customHeight="1">
      <c r="A7" s="60" t="s">
        <v>40</v>
      </c>
      <c r="B7" s="60" t="s">
        <v>33</v>
      </c>
      <c r="C7" s="60" t="s">
        <v>33</v>
      </c>
      <c r="D7" s="55"/>
      <c r="E7" s="55"/>
      <c r="F7" s="55"/>
    </row>
    <row r="8" spans="1:6" ht="15" customHeight="1">
      <c r="A8" s="61" t="s">
        <v>3</v>
      </c>
      <c r="B8" s="55">
        <v>0</v>
      </c>
      <c r="C8" s="55">
        <v>0</v>
      </c>
      <c r="D8" s="59" t="s">
        <v>41</v>
      </c>
      <c r="E8" s="59">
        <v>0</v>
      </c>
      <c r="F8" s="59">
        <v>0</v>
      </c>
    </row>
    <row r="9" spans="1:6" ht="15" customHeight="1">
      <c r="A9" s="61" t="s">
        <v>4</v>
      </c>
      <c r="B9" s="55">
        <v>8132</v>
      </c>
      <c r="C9" s="55">
        <v>10652</v>
      </c>
      <c r="D9" s="55" t="s">
        <v>95</v>
      </c>
      <c r="E9" s="55">
        <v>0</v>
      </c>
      <c r="F9" s="55"/>
    </row>
    <row r="10" spans="1:6" ht="15" customHeight="1">
      <c r="A10" s="61" t="s">
        <v>6</v>
      </c>
      <c r="B10" s="55">
        <v>16101</v>
      </c>
      <c r="C10" s="55">
        <v>20101</v>
      </c>
      <c r="D10" s="55"/>
      <c r="E10" s="55"/>
      <c r="F10" s="55"/>
    </row>
    <row r="11" spans="1:6" ht="15" customHeight="1">
      <c r="A11" s="61" t="s">
        <v>7</v>
      </c>
      <c r="B11" s="55">
        <v>10580</v>
      </c>
      <c r="C11" s="55">
        <v>10580</v>
      </c>
      <c r="D11" s="55"/>
      <c r="E11" s="55"/>
      <c r="F11" s="55"/>
    </row>
    <row r="12" spans="1:6" ht="15" customHeight="1">
      <c r="A12" s="61" t="s">
        <v>8</v>
      </c>
      <c r="B12" s="55">
        <v>0</v>
      </c>
      <c r="C12" s="55">
        <v>0</v>
      </c>
      <c r="D12" s="55"/>
      <c r="E12" s="55"/>
      <c r="F12" s="55"/>
    </row>
    <row r="13" spans="1:6" ht="15" customHeight="1">
      <c r="A13" s="61" t="s">
        <v>9</v>
      </c>
      <c r="B13" s="55">
        <v>0</v>
      </c>
      <c r="C13" s="55">
        <v>0</v>
      </c>
      <c r="D13" s="55"/>
      <c r="E13" s="55"/>
      <c r="F13" s="55"/>
    </row>
    <row r="14" spans="1:6" ht="15" customHeight="1">
      <c r="A14" s="55" t="s">
        <v>89</v>
      </c>
      <c r="B14" s="55">
        <v>0</v>
      </c>
      <c r="C14" s="55">
        <f>-4931</f>
        <v>-4931</v>
      </c>
      <c r="D14" s="55"/>
      <c r="E14" s="55"/>
      <c r="F14" s="55"/>
    </row>
    <row r="15" spans="1:6" ht="24" customHeight="1">
      <c r="A15" s="59" t="s">
        <v>42</v>
      </c>
      <c r="B15" s="59">
        <f>B23+B16+B19</f>
        <v>4187</v>
      </c>
      <c r="C15" s="59">
        <f>C14+C11+C10+C9+C5</f>
        <v>41402</v>
      </c>
      <c r="D15" s="59" t="s">
        <v>43</v>
      </c>
      <c r="E15" s="59">
        <f>E16</f>
        <v>0</v>
      </c>
      <c r="F15" s="59">
        <f>F16+F17</f>
        <v>13305</v>
      </c>
    </row>
    <row r="16" spans="1:6" ht="15" customHeight="1">
      <c r="A16" s="62" t="s">
        <v>11</v>
      </c>
      <c r="B16" s="62">
        <f>B17</f>
        <v>0</v>
      </c>
      <c r="C16" s="62">
        <f>C17</f>
        <v>5800</v>
      </c>
      <c r="D16" s="55" t="s">
        <v>71</v>
      </c>
      <c r="E16" s="56">
        <v>0</v>
      </c>
      <c r="F16" s="56">
        <v>10775</v>
      </c>
    </row>
    <row r="17" spans="1:6" ht="15" customHeight="1">
      <c r="A17" s="55" t="s">
        <v>11</v>
      </c>
      <c r="B17" s="55">
        <v>0</v>
      </c>
      <c r="C17" s="55">
        <v>5800</v>
      </c>
      <c r="D17" s="55" t="s">
        <v>72</v>
      </c>
      <c r="E17" s="55">
        <v>0</v>
      </c>
      <c r="F17" s="55">
        <v>2530</v>
      </c>
    </row>
    <row r="18" spans="1:6" ht="15" customHeight="1">
      <c r="A18" s="55" t="s">
        <v>86</v>
      </c>
      <c r="B18" s="55"/>
      <c r="C18" s="55"/>
      <c r="D18" s="55" t="s">
        <v>33</v>
      </c>
      <c r="E18" s="55" t="s">
        <v>33</v>
      </c>
      <c r="F18" s="55"/>
    </row>
    <row r="19" spans="1:6" ht="15" customHeight="1">
      <c r="A19" s="62" t="s">
        <v>44</v>
      </c>
      <c r="B19" s="62">
        <v>0</v>
      </c>
      <c r="C19" s="62">
        <v>0</v>
      </c>
      <c r="D19" s="55"/>
      <c r="E19" s="55"/>
      <c r="F19" s="55"/>
    </row>
    <row r="20" spans="1:6" ht="15" customHeight="1">
      <c r="A20" s="55" t="s">
        <v>66</v>
      </c>
      <c r="B20" s="55">
        <v>0</v>
      </c>
      <c r="C20" s="55">
        <v>0</v>
      </c>
      <c r="D20" s="55"/>
      <c r="E20" s="55"/>
      <c r="F20" s="55"/>
    </row>
    <row r="21" spans="1:6" ht="20.25" customHeight="1">
      <c r="A21" s="55"/>
      <c r="B21" s="55"/>
      <c r="C21" s="55"/>
      <c r="D21" s="55"/>
      <c r="E21" s="55"/>
      <c r="F21" s="55"/>
    </row>
    <row r="22" spans="1:6" ht="15" customHeight="1">
      <c r="A22" s="55"/>
      <c r="B22" s="55"/>
      <c r="C22" s="55"/>
      <c r="D22" s="55"/>
      <c r="E22" s="55"/>
      <c r="F22" s="55"/>
    </row>
    <row r="23" spans="1:6" ht="15" customHeight="1">
      <c r="A23" s="62" t="s">
        <v>45</v>
      </c>
      <c r="B23" s="62">
        <f>B24+B25</f>
        <v>4187</v>
      </c>
      <c r="C23" s="62">
        <f>C24+C25</f>
        <v>10603</v>
      </c>
      <c r="D23" s="55"/>
      <c r="E23" s="55"/>
      <c r="F23" s="55"/>
    </row>
    <row r="24" spans="1:6" ht="15" customHeight="1">
      <c r="A24" s="55" t="s">
        <v>67</v>
      </c>
      <c r="B24" s="55">
        <v>3587</v>
      </c>
      <c r="C24" s="55">
        <v>10003</v>
      </c>
      <c r="D24" s="55"/>
      <c r="E24" s="55"/>
      <c r="F24" s="55"/>
    </row>
    <row r="25" spans="1:6" ht="15" customHeight="1">
      <c r="A25" s="55" t="s">
        <v>68</v>
      </c>
      <c r="B25" s="55">
        <v>600</v>
      </c>
      <c r="C25" s="55">
        <v>600</v>
      </c>
      <c r="D25" s="55"/>
      <c r="E25" s="55"/>
      <c r="F25" s="55"/>
    </row>
    <row r="26" spans="1:6" ht="18" customHeight="1">
      <c r="A26" s="63" t="s">
        <v>46</v>
      </c>
      <c r="B26" s="63">
        <f>B3+B15</f>
        <v>44000</v>
      </c>
      <c r="C26" s="73">
        <f>C5+C8+C10+C11+C9+C14+C16+C19+C23</f>
        <v>57805</v>
      </c>
      <c r="D26" s="63" t="s">
        <v>47</v>
      </c>
      <c r="E26" s="63">
        <f>E4+E17+E16</f>
        <v>44000</v>
      </c>
      <c r="F26" s="63">
        <f>F3+F8+F15</f>
        <v>57805</v>
      </c>
    </row>
  </sheetData>
  <mergeCells count="2">
    <mergeCell ref="A2:C2"/>
    <mergeCell ref="D2: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Alumn08</cp:lastModifiedBy>
  <dcterms:created xsi:type="dcterms:W3CDTF">2009-10-07T11:49:45Z</dcterms:created>
  <dcterms:modified xsi:type="dcterms:W3CDTF">2017-05-04T08:10:55Z</dcterms:modified>
</cp:coreProperties>
</file>